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Obči.mladi.09 končni vrstni red" sheetId="1" r:id="rId1"/>
    <sheet name="mladi.pomlad 09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<sst xmlns="http://schemas.openxmlformats.org/spreadsheetml/2006/main" count="53" uniqueCount="36">
  <si>
    <t>Vrstni red</t>
  </si>
  <si>
    <t>1. kolo</t>
  </si>
  <si>
    <t>2. kolo</t>
  </si>
  <si>
    <t>3. kolo</t>
  </si>
  <si>
    <t>4. kolo</t>
  </si>
  <si>
    <t>5. kolo</t>
  </si>
  <si>
    <t>Rezultat pomlad.</t>
  </si>
  <si>
    <t>Tekmovalec\   datum</t>
  </si>
  <si>
    <t>SKUPAJ POMLAD</t>
  </si>
  <si>
    <t>zaostanek</t>
  </si>
  <si>
    <t>___</t>
  </si>
  <si>
    <t>Vid Fras</t>
  </si>
  <si>
    <t>Rok Štebih</t>
  </si>
  <si>
    <t>Aleš Štebih</t>
  </si>
  <si>
    <t>Boštjan Rola</t>
  </si>
  <si>
    <t>Leon Rola</t>
  </si>
  <si>
    <t>Nino Pavalec</t>
  </si>
  <si>
    <t>Jasmina Štebih</t>
  </si>
  <si>
    <t>Lucija Kuhar</t>
  </si>
  <si>
    <t>ponavljalno kolo</t>
  </si>
  <si>
    <t>1. najslabše kolo</t>
  </si>
  <si>
    <t>2. najslabše kolo</t>
  </si>
  <si>
    <t>odštejeta se</t>
  </si>
  <si>
    <t>povprečje upoštevanih rezultatov</t>
  </si>
  <si>
    <t>pomlad. del</t>
  </si>
  <si>
    <t>jesenski del</t>
  </si>
  <si>
    <t>skupaj</t>
  </si>
  <si>
    <t>najslabše kolo</t>
  </si>
  <si>
    <t>jesen. del</t>
  </si>
  <si>
    <t>SKUPNI REZULTAT</t>
  </si>
  <si>
    <t>Žan Vrhovšek</t>
  </si>
  <si>
    <t>Občinska liga MLADI 2009 - pomladanski del</t>
  </si>
  <si>
    <t xml:space="preserve">Občinska liga MLADI 2009 končni vrstni red (pomlad + jesen) </t>
  </si>
  <si>
    <t xml:space="preserve"> ZLATA MEDALIJA</t>
  </si>
  <si>
    <t>SREBRNA MEDALIJA</t>
  </si>
  <si>
    <t>BRONASTA MEDALIJA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</si>
</sst>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5" fillId="23" borderId="7" applyNumberFormat="0" applyAlignment="0" applyProtection="0"/>
    <xf numFmtId="0" fontId="4" fillId="16" borderId="8" applyNumberFormat="0" applyAlignment="0" applyProtection="0"/>
    <xf numFmtId="0" fontId="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8" applyNumberFormat="0" applyAlignment="0" applyProtection="0"/>
    <xf numFmtId="0" fontId="1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7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15" borderId="10" xfId="0" applyFill="1" applyBorder="1" applyAlignment="1">
      <alignment horizontal="center" wrapText="1"/>
    </xf>
    <xf numFmtId="14" fontId="0" fillId="15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left" wrapText="1"/>
    </xf>
    <xf numFmtId="0" fontId="0" fillId="15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left" wrapText="1"/>
    </xf>
    <xf numFmtId="0" fontId="0" fillId="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11" borderId="14" xfId="0" applyFont="1" applyFill="1" applyBorder="1" applyAlignment="1">
      <alignment horizontal="center"/>
    </xf>
    <xf numFmtId="0" fontId="21" fillId="16" borderId="15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0" fillId="15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18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11" borderId="13" xfId="0" applyFill="1" applyBorder="1" applyAlignment="1">
      <alignment horizontal="center" wrapText="1"/>
    </xf>
    <xf numFmtId="0" fontId="0" fillId="15" borderId="10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0" fillId="11" borderId="16" xfId="0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43" fontId="0" fillId="0" borderId="0" xfId="57" applyFill="1" applyBorder="1" applyAlignment="1">
      <alignment/>
    </xf>
    <xf numFmtId="43" fontId="16" fillId="0" borderId="0" xfId="57" applyFont="1" applyFill="1" applyBorder="1" applyAlignment="1">
      <alignment horizontal="center"/>
    </xf>
    <xf numFmtId="43" fontId="21" fillId="0" borderId="0" xfId="57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0" fillId="15" borderId="20" xfId="0" applyFill="1" applyBorder="1" applyAlignment="1">
      <alignment horizontal="center" wrapText="1"/>
    </xf>
    <xf numFmtId="0" fontId="0" fillId="15" borderId="21" xfId="0" applyFill="1" applyBorder="1" applyAlignment="1">
      <alignment horizontal="center" wrapText="1"/>
    </xf>
    <xf numFmtId="0" fontId="18" fillId="25" borderId="21" xfId="0" applyFont="1" applyFill="1" applyBorder="1" applyAlignment="1">
      <alignment horizontal="center" wrapText="1"/>
    </xf>
    <xf numFmtId="0" fontId="18" fillId="15" borderId="21" xfId="0" applyFont="1" applyFill="1" applyBorder="1" applyAlignment="1">
      <alignment horizontal="center"/>
    </xf>
    <xf numFmtId="0" fontId="0" fillId="15" borderId="21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4" borderId="22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6" fillId="11" borderId="22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horizontal="left" wrapText="1"/>
    </xf>
    <xf numFmtId="0" fontId="16" fillId="11" borderId="10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21" fillId="16" borderId="22" xfId="0" applyFont="1" applyFill="1" applyBorder="1" applyAlignment="1">
      <alignment horizontal="center" wrapText="1"/>
    </xf>
    <xf numFmtId="0" fontId="21" fillId="16" borderId="10" xfId="0" applyFont="1" applyFill="1" applyBorder="1" applyAlignment="1">
      <alignment horizontal="left" wrapText="1"/>
    </xf>
    <xf numFmtId="0" fontId="21" fillId="16" borderId="10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25" borderId="25" xfId="0" applyFill="1" applyBorder="1" applyAlignment="1">
      <alignment horizontal="center" vertical="center" wrapText="1"/>
    </xf>
    <xf numFmtId="0" fontId="0" fillId="25" borderId="26" xfId="0" applyFill="1" applyBorder="1" applyAlignment="1">
      <alignment/>
    </xf>
    <xf numFmtId="0" fontId="16" fillId="11" borderId="26" xfId="0" applyFont="1" applyFill="1" applyBorder="1" applyAlignment="1">
      <alignment horizontal="center"/>
    </xf>
    <xf numFmtId="0" fontId="21" fillId="16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6" fillId="11" borderId="22" xfId="0" applyFont="1" applyFill="1" applyBorder="1" applyAlignment="1">
      <alignment horizontal="center"/>
    </xf>
    <xf numFmtId="0" fontId="21" fillId="16" borderId="2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6" borderId="31" xfId="0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/>
    </xf>
    <xf numFmtId="0" fontId="21" fillId="16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34" xfId="0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6" fillId="7" borderId="23" xfId="0" applyFont="1" applyFill="1" applyBorder="1" applyAlignment="1">
      <alignment horizontal="center" wrapText="1"/>
    </xf>
    <xf numFmtId="0" fontId="16" fillId="7" borderId="24" xfId="0" applyFont="1" applyFill="1" applyBorder="1" applyAlignment="1">
      <alignment horizontal="left" wrapText="1"/>
    </xf>
    <xf numFmtId="0" fontId="16" fillId="7" borderId="24" xfId="0" applyFont="1" applyFill="1" applyBorder="1" applyAlignment="1">
      <alignment horizontal="center"/>
    </xf>
    <xf numFmtId="0" fontId="16" fillId="7" borderId="24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T18"/>
  <sheetViews>
    <sheetView tabSelected="1" workbookViewId="0" topLeftCell="A1">
      <selection activeCell="L24" sqref="L24"/>
    </sheetView>
  </sheetViews>
  <sheetFormatPr defaultColWidth="9.140625" defaultRowHeight="15"/>
  <cols>
    <col min="2" max="2" width="11.00390625" style="0" hidden="1" customWidth="1"/>
    <col min="4" max="4" width="19.7109375" style="0" bestFit="1" customWidth="1"/>
    <col min="5" max="5" width="11.8515625" style="0" bestFit="1" customWidth="1"/>
    <col min="6" max="9" width="10.140625" style="0" bestFit="1" customWidth="1"/>
    <col min="10" max="10" width="8.140625" style="0" bestFit="1" customWidth="1"/>
    <col min="14" max="14" width="10.7109375" style="0" customWidth="1"/>
    <col min="17" max="17" width="10.421875" style="0" customWidth="1"/>
  </cols>
  <sheetData>
    <row r="3" spans="2:4" ht="23.25">
      <c r="B3" s="30"/>
      <c r="C3" s="30"/>
      <c r="D3" s="21" t="s">
        <v>32</v>
      </c>
    </row>
    <row r="4" spans="2:3" ht="15.75" thickBot="1">
      <c r="B4" s="30"/>
      <c r="C4" s="32"/>
    </row>
    <row r="5" ht="15" hidden="1">
      <c r="B5" s="31"/>
    </row>
    <row r="6" ht="15" hidden="1">
      <c r="B6" s="31"/>
    </row>
    <row r="7" spans="2:15" ht="15">
      <c r="B7" s="30"/>
      <c r="C7" s="54" t="s">
        <v>0</v>
      </c>
      <c r="D7" s="55" t="s">
        <v>7</v>
      </c>
      <c r="E7" s="56" t="s">
        <v>24</v>
      </c>
      <c r="F7" s="57" t="s">
        <v>25</v>
      </c>
      <c r="G7" s="57"/>
      <c r="H7" s="57"/>
      <c r="I7" s="57"/>
      <c r="J7" s="57"/>
      <c r="K7" s="58" t="s">
        <v>26</v>
      </c>
      <c r="L7" s="58" t="s">
        <v>27</v>
      </c>
      <c r="M7" s="74" t="s">
        <v>28</v>
      </c>
      <c r="N7" s="88" t="s">
        <v>29</v>
      </c>
      <c r="O7" s="83" t="s">
        <v>9</v>
      </c>
    </row>
    <row r="8" spans="2:15" ht="15">
      <c r="B8" s="48"/>
      <c r="C8" s="59"/>
      <c r="D8" s="37"/>
      <c r="E8" s="38"/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39"/>
      <c r="L8" s="39"/>
      <c r="M8" s="75"/>
      <c r="N8" s="89"/>
      <c r="O8" s="84"/>
    </row>
    <row r="9" spans="2:17" ht="15.75" thickBot="1">
      <c r="B9" s="48"/>
      <c r="C9" s="59"/>
      <c r="D9" s="37"/>
      <c r="E9" s="38"/>
      <c r="F9" s="10">
        <v>40130</v>
      </c>
      <c r="G9" s="10">
        <v>40137</v>
      </c>
      <c r="H9" s="10">
        <v>40144</v>
      </c>
      <c r="I9" s="10">
        <v>40158</v>
      </c>
      <c r="J9" s="10">
        <v>40186</v>
      </c>
      <c r="K9" s="39"/>
      <c r="L9" s="39"/>
      <c r="M9" s="75"/>
      <c r="N9" s="89"/>
      <c r="O9" s="84"/>
      <c r="P9" s="22"/>
      <c r="Q9" s="22"/>
    </row>
    <row r="10" spans="1:17" s="23" customFormat="1" ht="15.75" thickBot="1">
      <c r="A10" s="28"/>
      <c r="B10" s="49"/>
      <c r="C10" s="66">
        <v>1</v>
      </c>
      <c r="D10" s="67" t="s">
        <v>11</v>
      </c>
      <c r="E10" s="68">
        <v>608</v>
      </c>
      <c r="F10" s="68">
        <v>122</v>
      </c>
      <c r="G10" s="68">
        <v>139</v>
      </c>
      <c r="H10" s="68">
        <v>141</v>
      </c>
      <c r="I10" s="68">
        <v>145</v>
      </c>
      <c r="J10" s="68">
        <v>159</v>
      </c>
      <c r="K10" s="68">
        <f aca="true" t="shared" si="0" ref="K10:K18">SUM(F10:J10)</f>
        <v>706</v>
      </c>
      <c r="L10" s="69">
        <f aca="true" t="shared" si="1" ref="L10:L18">MIN(F10:J10)</f>
        <v>122</v>
      </c>
      <c r="M10" s="76">
        <f aca="true" t="shared" si="2" ref="M10:M18">K10-L10</f>
        <v>584</v>
      </c>
      <c r="N10" s="90">
        <f aca="true" t="shared" si="3" ref="N10:N18">E10+M10</f>
        <v>1192</v>
      </c>
      <c r="O10" s="81" t="s">
        <v>10</v>
      </c>
      <c r="P10" s="51" t="s">
        <v>33</v>
      </c>
      <c r="Q10" s="33"/>
    </row>
    <row r="11" spans="1:17" s="24" customFormat="1" ht="15.75" thickBot="1">
      <c r="A11" s="29"/>
      <c r="B11" s="50"/>
      <c r="C11" s="70">
        <v>2</v>
      </c>
      <c r="D11" s="71" t="s">
        <v>13</v>
      </c>
      <c r="E11" s="72">
        <v>519</v>
      </c>
      <c r="F11" s="72">
        <v>144</v>
      </c>
      <c r="G11" s="72">
        <v>151</v>
      </c>
      <c r="H11" s="72">
        <v>156</v>
      </c>
      <c r="I11" s="72">
        <v>150</v>
      </c>
      <c r="J11" s="72">
        <v>154</v>
      </c>
      <c r="K11" s="72">
        <f t="shared" si="0"/>
        <v>755</v>
      </c>
      <c r="L11" s="73">
        <f t="shared" si="1"/>
        <v>144</v>
      </c>
      <c r="M11" s="77">
        <f t="shared" si="2"/>
        <v>611</v>
      </c>
      <c r="N11" s="91">
        <f t="shared" si="3"/>
        <v>1130</v>
      </c>
      <c r="O11" s="82">
        <f aca="true" t="shared" si="4" ref="O11:O18">N10-N11</f>
        <v>62</v>
      </c>
      <c r="P11" s="52" t="s">
        <v>34</v>
      </c>
      <c r="Q11" s="34"/>
    </row>
    <row r="12" spans="1:17" s="23" customFormat="1" ht="15.75" thickBot="1">
      <c r="A12" s="28"/>
      <c r="B12" s="49"/>
      <c r="C12" s="102">
        <v>3</v>
      </c>
      <c r="D12" s="103" t="s">
        <v>17</v>
      </c>
      <c r="E12" s="104">
        <v>532</v>
      </c>
      <c r="F12" s="104">
        <v>131</v>
      </c>
      <c r="G12" s="104">
        <v>140</v>
      </c>
      <c r="H12" s="104">
        <v>138</v>
      </c>
      <c r="I12" s="104">
        <v>138</v>
      </c>
      <c r="J12" s="104">
        <v>133</v>
      </c>
      <c r="K12" s="104">
        <f t="shared" si="0"/>
        <v>680</v>
      </c>
      <c r="L12" s="105">
        <f t="shared" si="1"/>
        <v>131</v>
      </c>
      <c r="M12" s="106">
        <f t="shared" si="2"/>
        <v>549</v>
      </c>
      <c r="N12" s="107">
        <f t="shared" si="3"/>
        <v>1081</v>
      </c>
      <c r="O12" s="108">
        <f t="shared" si="4"/>
        <v>49</v>
      </c>
      <c r="P12" s="53" t="s">
        <v>35</v>
      </c>
      <c r="Q12" s="35"/>
    </row>
    <row r="13" spans="2:20" ht="15">
      <c r="B13" s="48"/>
      <c r="C13" s="95">
        <v>4</v>
      </c>
      <c r="D13" s="96" t="s">
        <v>12</v>
      </c>
      <c r="E13" s="97">
        <v>551</v>
      </c>
      <c r="F13" s="97">
        <v>122</v>
      </c>
      <c r="G13" s="97">
        <v>137</v>
      </c>
      <c r="H13" s="97">
        <v>138</v>
      </c>
      <c r="I13" s="97">
        <v>110</v>
      </c>
      <c r="J13" s="97">
        <v>131</v>
      </c>
      <c r="K13" s="97">
        <f t="shared" si="0"/>
        <v>638</v>
      </c>
      <c r="L13" s="98">
        <f t="shared" si="1"/>
        <v>110</v>
      </c>
      <c r="M13" s="99">
        <f t="shared" si="2"/>
        <v>528</v>
      </c>
      <c r="N13" s="100">
        <f t="shared" si="3"/>
        <v>1079</v>
      </c>
      <c r="O13" s="101">
        <f t="shared" si="4"/>
        <v>2</v>
      </c>
      <c r="R13" s="23"/>
      <c r="S13" s="23"/>
      <c r="T13" s="23"/>
    </row>
    <row r="14" spans="2:15" ht="15">
      <c r="B14" s="48"/>
      <c r="C14" s="60">
        <v>5</v>
      </c>
      <c r="D14" s="26" t="s">
        <v>14</v>
      </c>
      <c r="E14" s="27">
        <v>397</v>
      </c>
      <c r="F14" s="27">
        <v>0</v>
      </c>
      <c r="G14" s="27">
        <v>120</v>
      </c>
      <c r="H14" s="27">
        <v>118</v>
      </c>
      <c r="I14" s="27">
        <v>83</v>
      </c>
      <c r="J14" s="27">
        <v>0</v>
      </c>
      <c r="K14" s="27">
        <f t="shared" si="0"/>
        <v>321</v>
      </c>
      <c r="L14" s="25">
        <f t="shared" si="1"/>
        <v>0</v>
      </c>
      <c r="M14" s="78">
        <f t="shared" si="2"/>
        <v>321</v>
      </c>
      <c r="N14" s="93">
        <f t="shared" si="3"/>
        <v>718</v>
      </c>
      <c r="O14" s="86">
        <f t="shared" si="4"/>
        <v>361</v>
      </c>
    </row>
    <row r="15" spans="3:15" ht="15">
      <c r="C15" s="61">
        <v>6</v>
      </c>
      <c r="D15" s="14" t="s">
        <v>15</v>
      </c>
      <c r="E15" s="20">
        <v>275</v>
      </c>
      <c r="F15" s="20">
        <v>0</v>
      </c>
      <c r="G15" s="20">
        <v>50</v>
      </c>
      <c r="H15" s="20">
        <v>59</v>
      </c>
      <c r="I15" s="20">
        <v>56</v>
      </c>
      <c r="J15" s="20">
        <v>0</v>
      </c>
      <c r="K15" s="20">
        <f t="shared" si="0"/>
        <v>165</v>
      </c>
      <c r="L15" s="25">
        <f t="shared" si="1"/>
        <v>0</v>
      </c>
      <c r="M15" s="79">
        <f t="shared" si="2"/>
        <v>165</v>
      </c>
      <c r="N15" s="92">
        <f t="shared" si="3"/>
        <v>440</v>
      </c>
      <c r="O15" s="85">
        <f t="shared" si="4"/>
        <v>278</v>
      </c>
    </row>
    <row r="16" spans="3:15" ht="15">
      <c r="C16" s="60">
        <v>7</v>
      </c>
      <c r="D16" s="26" t="s">
        <v>18</v>
      </c>
      <c r="E16" s="27">
        <v>85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 t="shared" si="0"/>
        <v>0</v>
      </c>
      <c r="L16" s="25">
        <f t="shared" si="1"/>
        <v>0</v>
      </c>
      <c r="M16" s="78">
        <f t="shared" si="2"/>
        <v>0</v>
      </c>
      <c r="N16" s="93">
        <f t="shared" si="3"/>
        <v>85</v>
      </c>
      <c r="O16" s="86">
        <f t="shared" si="4"/>
        <v>355</v>
      </c>
    </row>
    <row r="17" spans="3:15" ht="15">
      <c r="C17" s="61">
        <v>8</v>
      </c>
      <c r="D17" s="14" t="s">
        <v>16</v>
      </c>
      <c r="E17" s="20">
        <v>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0"/>
        <v>0</v>
      </c>
      <c r="L17" s="25">
        <f t="shared" si="1"/>
        <v>0</v>
      </c>
      <c r="M17" s="79">
        <f t="shared" si="2"/>
        <v>0</v>
      </c>
      <c r="N17" s="92">
        <f t="shared" si="3"/>
        <v>66</v>
      </c>
      <c r="O17" s="85">
        <f t="shared" si="4"/>
        <v>19</v>
      </c>
    </row>
    <row r="18" spans="3:15" ht="15.75" thickBot="1">
      <c r="C18" s="62">
        <v>9</v>
      </c>
      <c r="D18" s="63" t="s">
        <v>30</v>
      </c>
      <c r="E18" s="64">
        <v>0</v>
      </c>
      <c r="F18" s="64">
        <v>0</v>
      </c>
      <c r="G18" s="64">
        <v>0</v>
      </c>
      <c r="H18" s="64">
        <v>0</v>
      </c>
      <c r="I18" s="64">
        <v>22</v>
      </c>
      <c r="J18" s="65">
        <v>0</v>
      </c>
      <c r="K18" s="65">
        <f t="shared" si="0"/>
        <v>22</v>
      </c>
      <c r="L18" s="65">
        <f t="shared" si="1"/>
        <v>0</v>
      </c>
      <c r="M18" s="80">
        <f t="shared" si="2"/>
        <v>22</v>
      </c>
      <c r="N18" s="94">
        <f t="shared" si="3"/>
        <v>22</v>
      </c>
      <c r="O18" s="87">
        <f t="shared" si="4"/>
        <v>44</v>
      </c>
    </row>
  </sheetData>
  <mergeCells count="12">
    <mergeCell ref="P12:Q12"/>
    <mergeCell ref="C7:C9"/>
    <mergeCell ref="D7:D9"/>
    <mergeCell ref="E7:E9"/>
    <mergeCell ref="F7:J7"/>
    <mergeCell ref="O7:O9"/>
    <mergeCell ref="K7:K9"/>
    <mergeCell ref="L7:L9"/>
    <mergeCell ref="M7:M9"/>
    <mergeCell ref="N7:N9"/>
    <mergeCell ref="P10:Q10"/>
    <mergeCell ref="P11:Q1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CG40"/>
  <sheetViews>
    <sheetView zoomScalePageLayoutView="0" workbookViewId="0" topLeftCell="A1">
      <selection activeCell="E35" sqref="E35"/>
    </sheetView>
  </sheetViews>
  <sheetFormatPr defaultColWidth="9.140625" defaultRowHeight="15"/>
  <cols>
    <col min="1" max="3" width="9.140625" style="1" customWidth="1"/>
    <col min="4" max="4" width="17.140625" style="1" customWidth="1"/>
    <col min="5" max="9" width="9.140625" style="1" customWidth="1"/>
    <col min="10" max="10" width="10.140625" style="1" bestFit="1" customWidth="1"/>
    <col min="11" max="11" width="9.140625" style="1" customWidth="1"/>
    <col min="12" max="13" width="8.7109375" style="1" customWidth="1"/>
    <col min="14" max="14" width="9.140625" style="1" customWidth="1"/>
    <col min="15" max="15" width="11.57421875" style="1" bestFit="1" customWidth="1"/>
    <col min="16" max="16" width="12.140625" style="1" customWidth="1"/>
    <col min="17" max="16384" width="9.140625" style="1" customWidth="1"/>
  </cols>
  <sheetData>
    <row r="2" ht="17.25" customHeight="1"/>
    <row r="3" spans="1:85" ht="22.5" customHeight="1">
      <c r="A3" s="11"/>
      <c r="B3" s="11"/>
      <c r="D3" s="40" t="s">
        <v>31</v>
      </c>
      <c r="E3" s="41"/>
      <c r="F3" s="41"/>
      <c r="G3" s="41"/>
      <c r="H3" s="41"/>
      <c r="I3" s="41"/>
      <c r="J3" s="41"/>
      <c r="K3" s="4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ht="15">
      <c r="A4" s="11"/>
      <c r="B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s="4" customFormat="1" ht="15">
      <c r="A5" s="12"/>
      <c r="B5" s="12"/>
      <c r="C5" s="1"/>
      <c r="D5" s="1"/>
      <c r="E5" s="1"/>
      <c r="F5" s="1"/>
      <c r="G5" s="1"/>
      <c r="H5" s="1"/>
      <c r="I5" s="1"/>
      <c r="J5" s="1"/>
      <c r="K5" s="1"/>
      <c r="L5" s="42" t="s">
        <v>22</v>
      </c>
      <c r="M5" s="42"/>
      <c r="N5" s="1"/>
      <c r="O5" s="1"/>
      <c r="P5" s="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2" customFormat="1" ht="30">
      <c r="A6" s="12"/>
      <c r="B6" s="12"/>
      <c r="C6" s="36" t="s">
        <v>0</v>
      </c>
      <c r="D6" s="36" t="s">
        <v>7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19</v>
      </c>
      <c r="K6" s="36" t="s">
        <v>8</v>
      </c>
      <c r="L6" s="45" t="s">
        <v>20</v>
      </c>
      <c r="M6" s="46" t="s">
        <v>21</v>
      </c>
      <c r="N6" s="44" t="s">
        <v>6</v>
      </c>
      <c r="O6" s="36" t="s">
        <v>9</v>
      </c>
      <c r="P6" s="43" t="s">
        <v>23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4" customFormat="1" ht="15">
      <c r="A7" s="12"/>
      <c r="B7" s="12"/>
      <c r="C7" s="36"/>
      <c r="D7" s="36"/>
      <c r="E7" s="10">
        <v>39976</v>
      </c>
      <c r="F7" s="10">
        <v>39983</v>
      </c>
      <c r="G7" s="10">
        <v>39990</v>
      </c>
      <c r="H7" s="10">
        <v>39997</v>
      </c>
      <c r="I7" s="10">
        <v>40004</v>
      </c>
      <c r="J7" s="10">
        <v>40116</v>
      </c>
      <c r="K7" s="36"/>
      <c r="L7" s="45"/>
      <c r="M7" s="47"/>
      <c r="N7" s="44"/>
      <c r="O7" s="36"/>
      <c r="P7" s="4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4" customFormat="1" ht="15">
      <c r="A8" s="12"/>
      <c r="B8" s="12"/>
      <c r="C8" s="6">
        <v>1</v>
      </c>
      <c r="D8" s="7" t="s">
        <v>11</v>
      </c>
      <c r="E8" s="6">
        <v>155</v>
      </c>
      <c r="F8" s="6">
        <v>158</v>
      </c>
      <c r="G8" s="6">
        <v>143</v>
      </c>
      <c r="H8" s="6">
        <v>152</v>
      </c>
      <c r="I8" s="6">
        <v>141</v>
      </c>
      <c r="J8" s="6">
        <v>0</v>
      </c>
      <c r="K8" s="6">
        <f aca="true" t="shared" si="0" ref="K8:K15">SUM(E8:J8)</f>
        <v>749</v>
      </c>
      <c r="L8" s="6">
        <f aca="true" t="shared" si="1" ref="L8:L15">MIN(E8:J8)</f>
        <v>0</v>
      </c>
      <c r="M8" s="6">
        <v>141</v>
      </c>
      <c r="N8" s="6">
        <f>K8-L8-M8</f>
        <v>608</v>
      </c>
      <c r="O8" s="6" t="s">
        <v>10</v>
      </c>
      <c r="P8" s="19">
        <f aca="true" t="shared" si="2" ref="P8:P13">N8/4</f>
        <v>152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2" customFormat="1" ht="15">
      <c r="A9" s="12"/>
      <c r="B9" s="12"/>
      <c r="C9" s="5">
        <v>2</v>
      </c>
      <c r="D9" s="8" t="s">
        <v>12</v>
      </c>
      <c r="E9" s="5">
        <v>135</v>
      </c>
      <c r="F9" s="5">
        <v>123</v>
      </c>
      <c r="G9" s="5">
        <v>141</v>
      </c>
      <c r="H9" s="5">
        <v>152</v>
      </c>
      <c r="I9" s="5">
        <v>0</v>
      </c>
      <c r="J9" s="5">
        <v>0</v>
      </c>
      <c r="K9" s="5">
        <f t="shared" si="0"/>
        <v>551</v>
      </c>
      <c r="L9" s="5">
        <f t="shared" si="1"/>
        <v>0</v>
      </c>
      <c r="M9" s="5">
        <v>0</v>
      </c>
      <c r="N9" s="13">
        <f aca="true" t="shared" si="3" ref="N9:N15">K9-L9-M9</f>
        <v>551</v>
      </c>
      <c r="O9" s="13">
        <f>N8-N9</f>
        <v>57</v>
      </c>
      <c r="P9" s="13">
        <f t="shared" si="2"/>
        <v>137.75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3:16" s="12" customFormat="1" ht="15">
      <c r="C10" s="6">
        <v>3</v>
      </c>
      <c r="D10" s="7" t="s">
        <v>17</v>
      </c>
      <c r="E10" s="6">
        <v>0</v>
      </c>
      <c r="F10" s="6">
        <v>123</v>
      </c>
      <c r="G10" s="6">
        <v>143</v>
      </c>
      <c r="H10" s="6">
        <v>133</v>
      </c>
      <c r="I10" s="6">
        <v>133</v>
      </c>
      <c r="J10" s="6">
        <v>0</v>
      </c>
      <c r="K10" s="6">
        <f t="shared" si="0"/>
        <v>532</v>
      </c>
      <c r="L10" s="6">
        <f t="shared" si="1"/>
        <v>0</v>
      </c>
      <c r="M10" s="6">
        <v>0</v>
      </c>
      <c r="N10" s="6">
        <f t="shared" si="3"/>
        <v>532</v>
      </c>
      <c r="O10" s="19">
        <f aca="true" t="shared" si="4" ref="O10:O15">N9-N10</f>
        <v>19</v>
      </c>
      <c r="P10" s="19">
        <f t="shared" si="2"/>
        <v>133</v>
      </c>
    </row>
    <row r="11" spans="3:16" s="15" customFormat="1" ht="15">
      <c r="C11" s="17">
        <v>4</v>
      </c>
      <c r="D11" s="18" t="s">
        <v>13</v>
      </c>
      <c r="E11" s="17">
        <v>127</v>
      </c>
      <c r="F11" s="17">
        <v>115</v>
      </c>
      <c r="G11" s="17">
        <v>131</v>
      </c>
      <c r="H11" s="17">
        <v>125</v>
      </c>
      <c r="I11" s="17">
        <v>136</v>
      </c>
      <c r="J11" s="17">
        <v>0</v>
      </c>
      <c r="K11" s="17">
        <f t="shared" si="0"/>
        <v>634</v>
      </c>
      <c r="L11" s="17">
        <f t="shared" si="1"/>
        <v>0</v>
      </c>
      <c r="M11" s="17">
        <v>115</v>
      </c>
      <c r="N11" s="13">
        <f t="shared" si="3"/>
        <v>519</v>
      </c>
      <c r="O11" s="13">
        <f t="shared" si="4"/>
        <v>13</v>
      </c>
      <c r="P11" s="13">
        <f t="shared" si="2"/>
        <v>129.75</v>
      </c>
    </row>
    <row r="12" spans="1:85" s="2" customFormat="1" ht="15">
      <c r="A12" s="12"/>
      <c r="B12" s="12"/>
      <c r="C12" s="6">
        <v>5</v>
      </c>
      <c r="D12" s="7" t="s">
        <v>14</v>
      </c>
      <c r="E12" s="6">
        <v>98</v>
      </c>
      <c r="F12" s="6">
        <v>51</v>
      </c>
      <c r="G12" s="6">
        <v>68</v>
      </c>
      <c r="H12" s="6">
        <v>90</v>
      </c>
      <c r="I12" s="6">
        <v>83</v>
      </c>
      <c r="J12" s="6">
        <v>126</v>
      </c>
      <c r="K12" s="6">
        <f t="shared" si="0"/>
        <v>516</v>
      </c>
      <c r="L12" s="6">
        <f t="shared" si="1"/>
        <v>51</v>
      </c>
      <c r="M12" s="6">
        <v>68</v>
      </c>
      <c r="N12" s="6">
        <f t="shared" si="3"/>
        <v>397</v>
      </c>
      <c r="O12" s="19">
        <f t="shared" si="4"/>
        <v>122</v>
      </c>
      <c r="P12" s="19">
        <f t="shared" si="2"/>
        <v>99.25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3:16" ht="15">
      <c r="C13" s="13">
        <v>6</v>
      </c>
      <c r="D13" s="14" t="s">
        <v>15</v>
      </c>
      <c r="E13" s="13">
        <v>64</v>
      </c>
      <c r="F13" s="13">
        <v>0</v>
      </c>
      <c r="G13" s="13">
        <v>66</v>
      </c>
      <c r="H13" s="13">
        <v>68</v>
      </c>
      <c r="I13" s="13">
        <v>64</v>
      </c>
      <c r="J13" s="13">
        <v>77</v>
      </c>
      <c r="K13" s="13">
        <f t="shared" si="0"/>
        <v>339</v>
      </c>
      <c r="L13" s="13">
        <f t="shared" si="1"/>
        <v>0</v>
      </c>
      <c r="M13" s="13">
        <v>64</v>
      </c>
      <c r="N13" s="13">
        <f t="shared" si="3"/>
        <v>275</v>
      </c>
      <c r="O13" s="13">
        <f t="shared" si="4"/>
        <v>122</v>
      </c>
      <c r="P13" s="13">
        <f t="shared" si="2"/>
        <v>68.75</v>
      </c>
    </row>
    <row r="14" spans="3:16" s="15" customFormat="1" ht="15">
      <c r="C14" s="6">
        <v>7</v>
      </c>
      <c r="D14" s="7" t="s">
        <v>18</v>
      </c>
      <c r="E14" s="6">
        <v>0</v>
      </c>
      <c r="F14" s="6">
        <v>0</v>
      </c>
      <c r="G14" s="6">
        <v>0</v>
      </c>
      <c r="H14" s="6">
        <v>0</v>
      </c>
      <c r="I14" s="6">
        <v>85</v>
      </c>
      <c r="J14" s="6">
        <v>0</v>
      </c>
      <c r="K14" s="6">
        <f t="shared" si="0"/>
        <v>85</v>
      </c>
      <c r="L14" s="6">
        <f t="shared" si="1"/>
        <v>0</v>
      </c>
      <c r="M14" s="6">
        <v>0</v>
      </c>
      <c r="N14" s="6">
        <f t="shared" si="3"/>
        <v>85</v>
      </c>
      <c r="O14" s="19">
        <f t="shared" si="4"/>
        <v>190</v>
      </c>
      <c r="P14" s="19">
        <f>N14</f>
        <v>85</v>
      </c>
    </row>
    <row r="15" spans="3:16" s="15" customFormat="1" ht="15" customHeight="1">
      <c r="C15" s="17">
        <v>8</v>
      </c>
      <c r="D15" s="18" t="s">
        <v>16</v>
      </c>
      <c r="E15" s="17">
        <v>19</v>
      </c>
      <c r="F15" s="17">
        <v>47</v>
      </c>
      <c r="G15" s="17">
        <v>0</v>
      </c>
      <c r="H15" s="17">
        <v>0</v>
      </c>
      <c r="I15" s="17">
        <v>0</v>
      </c>
      <c r="J15" s="17">
        <v>0</v>
      </c>
      <c r="K15" s="17">
        <f t="shared" si="0"/>
        <v>66</v>
      </c>
      <c r="L15" s="17">
        <f t="shared" si="1"/>
        <v>0</v>
      </c>
      <c r="M15" s="17">
        <v>0</v>
      </c>
      <c r="N15" s="13">
        <f t="shared" si="3"/>
        <v>66</v>
      </c>
      <c r="O15" s="13">
        <f t="shared" si="4"/>
        <v>19</v>
      </c>
      <c r="P15" s="13">
        <f>N15/2</f>
        <v>33</v>
      </c>
    </row>
    <row r="16" s="15" customFormat="1" ht="15">
      <c r="D16" s="16"/>
    </row>
    <row r="17" spans="1:85" ht="15">
      <c r="A17" s="11"/>
      <c r="B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ht="15">
      <c r="A18" s="11"/>
      <c r="B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20" s="2" customFormat="1" ht="15">
      <c r="D20" s="3"/>
    </row>
    <row r="21" s="2" customFormat="1" ht="15">
      <c r="D21" s="3"/>
    </row>
    <row r="22" s="2" customFormat="1" ht="15">
      <c r="D22" s="3"/>
    </row>
    <row r="23" s="2" customFormat="1" ht="15">
      <c r="D23" s="3"/>
    </row>
    <row r="24" s="2" customFormat="1" ht="15">
      <c r="D24" s="3"/>
    </row>
    <row r="25" s="2" customFormat="1" ht="15">
      <c r="D25" s="3"/>
    </row>
    <row r="26" s="2" customFormat="1" ht="15">
      <c r="D26" s="3"/>
    </row>
    <row r="27" s="2" customFormat="1" ht="15">
      <c r="D27" s="3"/>
    </row>
    <row r="28" s="2" customFormat="1" ht="15">
      <c r="D28" s="3"/>
    </row>
    <row r="29" s="2" customFormat="1" ht="15">
      <c r="D29" s="3"/>
    </row>
    <row r="30" s="2" customFormat="1" ht="15">
      <c r="D30" s="3"/>
    </row>
    <row r="31" s="2" customFormat="1" ht="15">
      <c r="D31" s="3"/>
    </row>
    <row r="32" s="2" customFormat="1" ht="15">
      <c r="D32" s="3"/>
    </row>
    <row r="33" s="2" customFormat="1" ht="15">
      <c r="D33" s="3"/>
    </row>
    <row r="34" s="2" customFormat="1" ht="15">
      <c r="D34" s="3"/>
    </row>
    <row r="35" s="2" customFormat="1" ht="15">
      <c r="D35" s="3"/>
    </row>
    <row r="36" s="2" customFormat="1" ht="15">
      <c r="D36" s="3"/>
    </row>
    <row r="37" s="2" customFormat="1" ht="15">
      <c r="D37" s="3"/>
    </row>
    <row r="38" s="2" customFormat="1" ht="15">
      <c r="D38" s="3"/>
    </row>
    <row r="39" s="2" customFormat="1" ht="15">
      <c r="D39" s="3"/>
    </row>
    <row r="40" ht="15">
      <c r="D40" s="3"/>
    </row>
  </sheetData>
  <sheetProtection/>
  <mergeCells count="10">
    <mergeCell ref="C6:C7"/>
    <mergeCell ref="N6:N7"/>
    <mergeCell ref="L6:L7"/>
    <mergeCell ref="K6:K7"/>
    <mergeCell ref="M6:M7"/>
    <mergeCell ref="D3:K3"/>
    <mergeCell ref="L5:M5"/>
    <mergeCell ref="P6:P7"/>
    <mergeCell ref="O6:O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2009-06-23T16:38:31Z</dcterms:created>
  <dcterms:modified xsi:type="dcterms:W3CDTF">2010-02-08T16:07:02Z</dcterms:modified>
  <cp:category/>
  <cp:version/>
  <cp:contentType/>
  <cp:contentStatus/>
</cp:coreProperties>
</file>